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Засидание комиссии\03\"/>
    </mc:Choice>
  </mc:AlternateContent>
  <xr:revisionPtr revIDLastSave="0" documentId="13_ncr:1_{5C20515A-5BD8-47C6-BECE-38EFA761F263}" xr6:coauthVersionLast="36" xr6:coauthVersionMax="47" xr10:uidLastSave="{00000000-0000-0000-0000-000000000000}"/>
  <bookViews>
    <workbookView xWindow="0" yWindow="0" windowWidth="28800" windowHeight="11325" activeTab="1" xr2:uid="{00000000-000D-0000-FFFF-FFFF00000000}"/>
  </bookViews>
  <sheets>
    <sheet name="Ибраева Л.К." sheetId="8" r:id="rId1"/>
    <sheet name="Тургунов Е.М." sheetId="1" r:id="rId2"/>
  </sheets>
  <definedNames>
    <definedName name="_xlnm.Print_Area" localSheetId="0">'Ибраева Л.К.'!$A$1:$O$9</definedName>
    <definedName name="_xlnm.Print_Area" localSheetId="1">'Тургунов Е.М.'!$A$1:$S$11</definedName>
  </definedNames>
  <calcPr calcId="191029" refMode="R1C1"/>
</workbook>
</file>

<file path=xl/calcChain.xml><?xml version="1.0" encoding="utf-8"?>
<calcChain xmlns="http://schemas.openxmlformats.org/spreadsheetml/2006/main">
  <c r="Q7" i="1" l="1"/>
  <c r="M7" i="1"/>
  <c r="H4" i="8" l="1"/>
  <c r="H3" i="8"/>
  <c r="H5" i="8" l="1"/>
  <c r="H5" i="1" l="1"/>
  <c r="H4" i="1"/>
  <c r="H3" i="1"/>
  <c r="H6" i="1" s="1"/>
</calcChain>
</file>

<file path=xl/sharedStrings.xml><?xml version="1.0" encoding="utf-8"?>
<sst xmlns="http://schemas.openxmlformats.org/spreadsheetml/2006/main" count="95" uniqueCount="58">
  <si>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</si>
  <si>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</si>
  <si>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</si>
  <si>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</si>
  <si>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</si>
  <si>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</si>
  <si>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>Условия оплаты (50/50 % 30/70 % 70/30 % 100 %)</t>
  </si>
  <si>
    <t>Контакты</t>
  </si>
  <si>
    <t xml:space="preserve">Руководитель организации: </t>
  </si>
  <si>
    <t>Риклефс В.П.</t>
  </si>
  <si>
    <t>Руководитель  проекта:</t>
  </si>
  <si>
    <t>Единица измерения</t>
  </si>
  <si>
    <t>Количество</t>
  </si>
  <si>
    <t>0% предоплаты</t>
  </si>
  <si>
    <t>Тургунов Е.М.</t>
  </si>
  <si>
    <t>для хранения и статистической обработки информации, полученно в ходе исследования, формирования отчетов, написания статей.</t>
  </si>
  <si>
    <t xml:space="preserve">Ноутбук </t>
  </si>
  <si>
    <t>шт</t>
  </si>
  <si>
    <t>апрель-май 2025</t>
  </si>
  <si>
    <t>выполнение задач исследования</t>
  </si>
  <si>
    <t>выполнение УЗИ тазового дна у женщин до и после оператвиного лечения</t>
  </si>
  <si>
    <t>Проведение УЗИ TOO “Alanda Clinic”</t>
  </si>
  <si>
    <t>для выполнения оперативных вмешательств с целью коррекции недержания мочи у объектов исследования.</t>
  </si>
  <si>
    <t>полипропилен-поливинилфторидный для хирургического лечения недержания мочи у женщин УроСлинг с петлями, размером (мм) 11х300. Обязательно наличие сертификата соответстия изделия для применения на территории Республики Казахстан.</t>
  </si>
  <si>
    <t>Эндопротез сетчатый</t>
  </si>
  <si>
    <t>февраль-март 2025</t>
  </si>
  <si>
    <t>март-апрель 2025</t>
  </si>
  <si>
    <t>Цена за единицу</t>
  </si>
  <si>
    <t>ИТОГО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</si>
  <si>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</t>
    </r>
    <r>
      <rPr>
        <b/>
        <u/>
        <sz val="12"/>
        <color theme="1"/>
        <rFont val="Times New Roman"/>
        <family val="1"/>
        <charset val="204"/>
      </rPr>
      <t>проекту грантового финансирования АР19676870 "Патогенетическое значение структурно-функционального дисбаланса сосудистой системы в пульмо-кардио-ренальном континууме"</t>
    </r>
    <r>
      <rPr>
        <b/>
        <sz val="12"/>
        <color theme="1"/>
        <rFont val="Times New Roman"/>
        <family val="1"/>
        <charset val="204"/>
      </rPr>
      <t xml:space="preserve">
(наименование конкурса)
НАО "Карагандинский медицинский университет"</t>
    </r>
  </si>
  <si>
    <t>Проведение анализа  взрослым пациентам  в рамках грантового проекта с целью определения показателей  КЩС</t>
  </si>
  <si>
    <t>Вакуумная пробирка с ЭДТА К2, 2мл (сиреневая крышка)  Срок годности не менее 85% к моменту поставки.</t>
  </si>
  <si>
    <t>Вакуумная пробирка с ЭДТА К2, 2мл (сиреневая крышка)</t>
  </si>
  <si>
    <t>Измерительные карты предназначены для измерения газов крови, электролитов и метаболитов в портативном анализаторе EPOC. Срок годности не менее 85% к моменту поставки.
Измеряемые параметры - диапазон измерения:
• pH 6,5 – 8,0
• pCO2 5,0 – 250,0 мм рт.ст.
• pO2 5,0 – 750,0 мм рт.ст.
• Na+ 85,0 – 180,0 ммоль/л
• K+ 1,5 – 12,0 ммоль/л
• Ca2+ 0,25 – 4,0 ммоль/л
• Hct 10 – 75 %
• Glu 1,1 – 38,5 ммоль/л
• Lac 0,3 – 20,0 ммоль/л
• Crea 27,0 – 1326 мкмоль/л
• Cl- 65,0 – 140,0 ммоль/л</t>
  </si>
  <si>
    <t>Epoc одноразовая тест-карта, для определения газов, электролитов и метаболитов крови</t>
  </si>
  <si>
    <t>Упаковка (по 25 штук)</t>
  </si>
  <si>
    <t>Упаковка (по 100 штук)</t>
  </si>
  <si>
    <t>Ибраева Л.К.</t>
  </si>
  <si>
    <t>ТОО «ЛюксТест»</t>
  </si>
  <si>
    <t>ТОО «City Lab»</t>
  </si>
  <si>
    <t>N</t>
  </si>
  <si>
    <t>ТОО "МЕДИЛЮКС"</t>
  </si>
  <si>
    <t>ТОО "Альянс глобал Казахстан"</t>
  </si>
  <si>
    <t>ТОО"ЦентрМедТорг"</t>
  </si>
  <si>
    <t>ТОО"БионМедСервис"</t>
  </si>
  <si>
    <t>ТОО "Rubicon"</t>
  </si>
  <si>
    <t>ТОО "Alanda Clinic"</t>
  </si>
  <si>
    <t>ТОО"Ванга М"</t>
  </si>
  <si>
    <t>ТОО МФ "Гиппократ"</t>
  </si>
  <si>
    <t>ТОО "Orhun Medical"</t>
  </si>
  <si>
    <t>8400000 Позиция к закупке по более высокой цене, так как остальными поставщиками не представлены сертификат соответствия данного изделия (УроСлинг с петлями, размером (мм) 11х300) для применения на территории Республики Казахстан, что является обязательным условием для применения изделия в клинической практике на территории Казахстана.</t>
  </si>
  <si>
    <t>Core i7-13650HX/16"WQXGA/32GB/1TB/GF RTX4070 8GB/LAN/DOS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</si>
  <si>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>проекту грантового финансирования AP23488848 «Оптимизация метода субуретральной уретропексии при стрессовой и смешанной форме недержания мочи у женщин»</t>
    </r>
    <r>
      <rPr>
        <b/>
        <sz val="14"/>
        <color theme="1"/>
        <rFont val="Times New Roman"/>
        <family val="1"/>
        <charset val="204"/>
      </rPr>
      <t xml:space="preserve">
(наименование конкурса)
НАО "Карагандинский медицинский университет"</t>
    </r>
  </si>
  <si>
    <r>
      <t xml:space="preserve">по основным вопросам: +77016119655 (Тургунов Е.М.); по вопросам организации процесса: </t>
    </r>
    <r>
      <rPr>
        <sz val="14"/>
        <color rgb="FFFF0000"/>
        <rFont val="Times New Roman"/>
        <family val="1"/>
        <charset val="204"/>
      </rPr>
      <t>+77019001621 (Данилин А.О.).</t>
    </r>
  </si>
  <si>
    <r>
      <t xml:space="preserve">9432000 </t>
    </r>
    <r>
      <rPr>
        <b/>
        <sz val="14"/>
        <color theme="1"/>
        <rFont val="Times New Roman"/>
        <family val="1"/>
        <charset val="204"/>
      </rPr>
      <t>Позиция к закупке по более высокой цене, так как остальными поставщиками не представлены сертификат соответствия данного изделия (УроСлинг с петлями, размером (мм) 11х300) для применения на территории Республики Казахстан, что является обязательным условием для применения изделия в клинической практике на территории Казахстана.</t>
    </r>
  </si>
  <si>
    <r>
      <t xml:space="preserve">9300000 </t>
    </r>
    <r>
      <rPr>
        <b/>
        <sz val="14"/>
        <color theme="1"/>
        <rFont val="Times New Roman"/>
        <family val="1"/>
        <charset val="204"/>
      </rPr>
      <t>Позиция к закупке по более высокой цене, так как остальными поставщиками не представлены сертификат соответствия данного изделия (УроСлинг с петлями, размером (мм) 11х300) для применения на территории Республики Казахстан, что является обязательным условием для применения изделия в клинической практике на территории Казахстана.</t>
    </r>
  </si>
  <si>
    <r>
      <t xml:space="preserve">13800000 </t>
    </r>
    <r>
      <rPr>
        <b/>
        <sz val="14"/>
        <color theme="1"/>
        <rFont val="Times New Roman"/>
        <family val="1"/>
        <charset val="204"/>
      </rPr>
      <t>Позиция к закупке по более высокой цене, так как остальными поставщиками не представлены сертификат соответствия данного изделия (УроСлинг с петлями, размером (мм) 11х300) для применения на территории Республики Казахстан, что является обязательным условием для применения изделия в клинической практике на территории Казахстана.</t>
    </r>
  </si>
  <si>
    <t>по основным вопросам: +77051926447 (Классен О.С.); по вопросам организации процесса: +77019001621 (Данилин А.О.).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</si>
</sst>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₸&quot;_-;\-* #,##0.00\ &quot;₸&quot;_-;_-* &quot;-&quot;??\ &quot;₸&quot;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/>
  </cellStyleXfs>
  <cellXfs count="50">
    <xf numFmtId="0" fontId="0" fillId="0" borderId="0" xfId="0"/>
    <xf numFmtId="0" fontId="18" fillId="0" borderId="10" xfId="0" applyFont="1" applyBorder="1" applyAlignment="1">
      <alignment vertical="top"/>
    </xf>
    <xf numFmtId="0" fontId="19" fillId="0" borderId="1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19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right" vertical="top" wrapText="1"/>
    </xf>
    <xf numFmtId="4" fontId="19" fillId="0" borderId="10" xfId="0" applyNumberFormat="1" applyFont="1" applyBorder="1" applyAlignment="1">
      <alignment vertical="top"/>
    </xf>
    <xf numFmtId="0" fontId="22" fillId="0" borderId="10" xfId="0" applyFont="1" applyBorder="1" applyAlignment="1">
      <alignment horizontal="right" vertical="top" wrapText="1"/>
    </xf>
    <xf numFmtId="4" fontId="18" fillId="0" borderId="10" xfId="42" applyNumberFormat="1" applyFont="1" applyBorder="1" applyAlignment="1">
      <alignment horizontal="right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4" fontId="18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vertical="top" wrapText="1"/>
    </xf>
    <xf numFmtId="4" fontId="26" fillId="0" borderId="10" xfId="42" applyNumberFormat="1" applyFont="1" applyBorder="1" applyAlignment="1">
      <alignment horizontal="righ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vertical="top"/>
    </xf>
    <xf numFmtId="4" fontId="26" fillId="0" borderId="10" xfId="0" applyNumberFormat="1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vertical="top" wrapText="1"/>
    </xf>
    <xf numFmtId="4" fontId="26" fillId="33" borderId="10" xfId="0" applyNumberFormat="1" applyFont="1" applyFill="1" applyBorder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vertical="top"/>
    </xf>
    <xf numFmtId="0" fontId="26" fillId="0" borderId="14" xfId="0" applyFont="1" applyBorder="1" applyAlignment="1">
      <alignment vertical="top"/>
    </xf>
    <xf numFmtId="0" fontId="26" fillId="0" borderId="0" xfId="0" applyFont="1" applyBorder="1" applyAlignment="1">
      <alignment vertical="top"/>
    </xf>
    <xf numFmtId="0" fontId="24" fillId="0" borderId="10" xfId="0" applyFont="1" applyBorder="1" applyAlignment="1">
      <alignment horizontal="right" vertical="top"/>
    </xf>
    <xf numFmtId="0" fontId="24" fillId="0" borderId="10" xfId="0" applyFont="1" applyBorder="1" applyAlignment="1">
      <alignment vertical="top"/>
    </xf>
    <xf numFmtId="0" fontId="26" fillId="0" borderId="16" xfId="0" applyFont="1" applyBorder="1" applyAlignment="1">
      <alignment vertical="top"/>
    </xf>
    <xf numFmtId="0" fontId="19" fillId="0" borderId="10" xfId="0" applyFont="1" applyBorder="1" applyAlignment="1">
      <alignment horizontal="center" vertical="top" wrapText="1"/>
    </xf>
    <xf numFmtId="4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top" wrapText="1"/>
    </xf>
    <xf numFmtId="0" fontId="30" fillId="0" borderId="10" xfId="0" applyFont="1" applyBorder="1" applyAlignment="1">
      <alignment vertical="top" wrapText="1"/>
    </xf>
    <xf numFmtId="0" fontId="30" fillId="0" borderId="10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right" vertical="top"/>
    </xf>
    <xf numFmtId="0" fontId="19" fillId="0" borderId="10" xfId="0" applyFont="1" applyBorder="1" applyAlignment="1">
      <alignment horizontal="center" vertical="top" wrapText="1"/>
    </xf>
    <xf numFmtId="0" fontId="18" fillId="0" borderId="15" xfId="0" applyFont="1" applyFill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right" vertical="top"/>
    </xf>
    <xf numFmtId="0" fontId="24" fillId="0" borderId="12" xfId="0" applyFont="1" applyBorder="1" applyAlignment="1">
      <alignment horizontal="right" vertical="top"/>
    </xf>
    <xf numFmtId="0" fontId="24" fillId="0" borderId="13" xfId="0" applyFont="1" applyBorder="1" applyAlignment="1">
      <alignment horizontal="right" vertical="top"/>
    </xf>
    <xf numFmtId="0" fontId="26" fillId="0" borderId="14" xfId="0" applyFont="1" applyFill="1" applyBorder="1" applyAlignment="1">
      <alignment horizontal="left" vertical="top" wrapText="1"/>
    </xf>
    <xf numFmtId="0" fontId="26" fillId="0" borderId="15" xfId="0" applyFont="1" applyFill="1" applyBorder="1" applyAlignment="1">
      <alignment horizontal="left" vertical="top" wrapText="1"/>
    </xf>
    <xf numFmtId="0" fontId="26" fillId="0" borderId="16" xfId="0" applyFont="1" applyFill="1" applyBorder="1" applyAlignment="1">
      <alignment horizontal="left" vertical="top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 xr:uid="{8B01A6DF-8B6C-4583-8BE9-4ADD74B87CCE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F593-DB1C-4E06-A3AD-09D850CB0992}">
  <sheetPr>
    <pageSetUpPr fitToPage="1"/>
  </sheetPr>
  <dimension ref="A1:O10"/>
  <sheetViews>
    <sheetView zoomScale="70" zoomScaleNormal="70" workbookViewId="0">
      <pane ySplit="1" topLeftCell="A2" activePane="bottomLeft" state="frozen"/>
      <selection pane="bottomLeft" activeCell="P1" sqref="P1:S1048576"/>
    </sheetView>
  </sheetViews>
  <sheetFormatPr defaultRowHeight="15.75" x14ac:dyDescent="0.25"/>
  <cols>
    <col min="1" max="1" width="6.5703125" style="3" customWidth="1"/>
    <col min="2" max="2" width="35.85546875" style="3" customWidth="1"/>
    <col min="3" max="3" width="82.5703125" style="3" customWidth="1"/>
    <col min="4" max="4" width="28.28515625" style="3" customWidth="1"/>
    <col min="5" max="5" width="14.140625" style="3" customWidth="1"/>
    <col min="6" max="7" width="15.42578125" style="3" customWidth="1"/>
    <col min="8" max="8" width="16.5703125" style="3" customWidth="1"/>
    <col min="9" max="9" width="25.42578125" style="3" customWidth="1"/>
    <col min="10" max="10" width="27.140625" style="3" hidden="1" customWidth="1"/>
    <col min="11" max="11" width="16.5703125" style="3" hidden="1" customWidth="1"/>
    <col min="12" max="12" width="15.140625" style="3" hidden="1" customWidth="1"/>
    <col min="13" max="13" width="17.7109375" style="3" hidden="1" customWidth="1"/>
    <col min="14" max="15" width="16" style="3" hidden="1" customWidth="1"/>
    <col min="16" max="16384" width="9.140625" style="3"/>
  </cols>
  <sheetData>
    <row r="1" spans="1:15" ht="67.5" customHeight="1" x14ac:dyDescent="0.2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32" t="s">
        <v>41</v>
      </c>
      <c r="K1" s="32" t="s">
        <v>42</v>
      </c>
      <c r="L1" s="32" t="s">
        <v>43</v>
      </c>
      <c r="M1" s="32" t="s">
        <v>44</v>
      </c>
      <c r="N1" s="10" t="s">
        <v>39</v>
      </c>
      <c r="O1" s="10" t="s">
        <v>38</v>
      </c>
    </row>
    <row r="2" spans="1:15" s="4" customFormat="1" ht="51.7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11</v>
      </c>
      <c r="F2" s="5" t="s">
        <v>40</v>
      </c>
      <c r="G2" s="5" t="s">
        <v>27</v>
      </c>
      <c r="H2" s="5" t="s">
        <v>4</v>
      </c>
      <c r="I2" s="5" t="s">
        <v>7</v>
      </c>
      <c r="J2" s="11" t="s">
        <v>28</v>
      </c>
      <c r="K2" s="12" t="s">
        <v>28</v>
      </c>
      <c r="L2" s="12" t="s">
        <v>28</v>
      </c>
      <c r="M2" s="12" t="s">
        <v>28</v>
      </c>
      <c r="N2" s="12" t="s">
        <v>28</v>
      </c>
      <c r="O2" s="12" t="s">
        <v>28</v>
      </c>
    </row>
    <row r="3" spans="1:15" ht="53.25" customHeight="1" x14ac:dyDescent="0.25">
      <c r="A3" s="37">
        <v>1</v>
      </c>
      <c r="B3" s="38" t="s">
        <v>34</v>
      </c>
      <c r="C3" s="38" t="s">
        <v>33</v>
      </c>
      <c r="D3" s="38" t="s">
        <v>30</v>
      </c>
      <c r="E3" s="39" t="s">
        <v>35</v>
      </c>
      <c r="F3" s="8">
        <v>4</v>
      </c>
      <c r="G3" s="9">
        <v>196000</v>
      </c>
      <c r="H3" s="9">
        <f>F3*G3</f>
        <v>784000</v>
      </c>
      <c r="I3" s="42" t="s">
        <v>57</v>
      </c>
      <c r="J3" s="35"/>
      <c r="K3" s="35"/>
      <c r="L3" s="35"/>
      <c r="M3" s="13"/>
      <c r="N3" s="13"/>
      <c r="O3" s="13"/>
    </row>
    <row r="4" spans="1:15" ht="89.25" customHeight="1" x14ac:dyDescent="0.25">
      <c r="A4" s="37">
        <v>2</v>
      </c>
      <c r="B4" s="38" t="s">
        <v>32</v>
      </c>
      <c r="C4" s="38" t="s">
        <v>31</v>
      </c>
      <c r="D4" s="38" t="s">
        <v>30</v>
      </c>
      <c r="E4" s="39" t="s">
        <v>36</v>
      </c>
      <c r="F4" s="6">
        <v>2</v>
      </c>
      <c r="G4" s="9">
        <v>5400</v>
      </c>
      <c r="H4" s="9">
        <f t="shared" ref="H4" si="0">F4*G4</f>
        <v>10800</v>
      </c>
      <c r="I4" s="42"/>
      <c r="J4" s="35"/>
      <c r="K4" s="35"/>
      <c r="L4" s="35"/>
      <c r="M4" s="13"/>
      <c r="N4" s="13"/>
      <c r="O4" s="13"/>
    </row>
    <row r="5" spans="1:15" x14ac:dyDescent="0.25">
      <c r="A5" s="40" t="s">
        <v>28</v>
      </c>
      <c r="B5" s="40"/>
      <c r="C5" s="40"/>
      <c r="D5" s="40"/>
      <c r="E5" s="40"/>
      <c r="F5" s="40"/>
      <c r="G5" s="40"/>
      <c r="H5" s="7">
        <f>SUM(H3:H4)</f>
        <v>794800</v>
      </c>
      <c r="I5" s="40" t="s">
        <v>28</v>
      </c>
      <c r="J5" s="40"/>
      <c r="K5" s="40"/>
      <c r="L5" s="40"/>
      <c r="M5" s="40"/>
      <c r="N5" s="40"/>
      <c r="O5" s="40"/>
    </row>
    <row r="6" spans="1:15" x14ac:dyDescent="0.25">
      <c r="A6" s="1"/>
      <c r="B6" s="1"/>
      <c r="C6" s="1"/>
      <c r="D6" s="1"/>
      <c r="E6" s="1"/>
      <c r="F6" s="1"/>
      <c r="G6" s="1"/>
      <c r="H6" s="7"/>
      <c r="I6" s="40" t="s">
        <v>28</v>
      </c>
      <c r="J6" s="40"/>
      <c r="K6" s="40"/>
      <c r="L6" s="40"/>
      <c r="M6" s="40"/>
      <c r="N6" s="40"/>
      <c r="O6" s="40"/>
    </row>
    <row r="7" spans="1:15" x14ac:dyDescent="0.25">
      <c r="A7" s="1"/>
      <c r="B7" s="1"/>
      <c r="C7" s="2" t="s">
        <v>8</v>
      </c>
      <c r="D7" s="2"/>
      <c r="E7" s="2"/>
      <c r="F7" s="2"/>
      <c r="G7" s="2"/>
      <c r="H7" s="2" t="s">
        <v>9</v>
      </c>
      <c r="I7" s="1"/>
    </row>
    <row r="8" spans="1:15" ht="22.9" customHeight="1" x14ac:dyDescent="0.25">
      <c r="A8" s="1"/>
      <c r="B8" s="1"/>
      <c r="C8" s="2"/>
      <c r="D8" s="2"/>
      <c r="E8" s="2"/>
      <c r="F8" s="2"/>
      <c r="G8" s="2"/>
      <c r="H8" s="2"/>
      <c r="I8" s="1"/>
    </row>
    <row r="9" spans="1:15" x14ac:dyDescent="0.25">
      <c r="A9" s="1"/>
      <c r="B9" s="1"/>
      <c r="C9" s="2" t="s">
        <v>10</v>
      </c>
      <c r="D9" s="2"/>
      <c r="E9" s="2"/>
      <c r="F9" s="2"/>
      <c r="G9" s="2"/>
      <c r="H9" s="2" t="s">
        <v>37</v>
      </c>
      <c r="I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</row>
  </sheetData>
  <mergeCells count="5">
    <mergeCell ref="I6:O6"/>
    <mergeCell ref="A1:I1"/>
    <mergeCell ref="A5:G5"/>
    <mergeCell ref="I3:I4"/>
    <mergeCell ref="I5:O5"/>
  </mergeCells>
  <phoneticPr fontId="21" type="noConversion"/>
  <pageMargins left="0" right="0" top="0" bottom="0" header="0.31496062992125984" footer="0.31496062992125984"/>
  <pageSetup paperSize="256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"/>
  <sheetViews>
    <sheetView tabSelected="1" zoomScale="55" zoomScaleNormal="55" workbookViewId="0">
      <pane ySplit="1" topLeftCell="A2" activePane="bottomLeft" state="frozen"/>
      <selection activeCell="E1" sqref="E1"/>
      <selection pane="bottomLeft" activeCell="T1" sqref="T1:W1048576"/>
    </sheetView>
  </sheetViews>
  <sheetFormatPr defaultRowHeight="15.75" x14ac:dyDescent="0.25"/>
  <cols>
    <col min="1" max="1" width="6.5703125" style="3" customWidth="1"/>
    <col min="2" max="2" width="19.42578125" style="3" customWidth="1"/>
    <col min="3" max="3" width="26" style="3" customWidth="1"/>
    <col min="4" max="4" width="18.28515625" style="3" customWidth="1"/>
    <col min="5" max="5" width="14.140625" style="3" customWidth="1"/>
    <col min="6" max="7" width="15.42578125" style="3" customWidth="1"/>
    <col min="8" max="8" width="16.5703125" style="3" customWidth="1"/>
    <col min="9" max="9" width="16.28515625" style="3" hidden="1" customWidth="1"/>
    <col min="10" max="10" width="18.5703125" style="3" hidden="1" customWidth="1"/>
    <col min="11" max="11" width="20.28515625" style="3" customWidth="1"/>
    <col min="12" max="12" width="28.140625" style="3" hidden="1" customWidth="1"/>
    <col min="13" max="13" width="20.5703125" style="3" hidden="1" customWidth="1"/>
    <col min="14" max="16" width="31.140625" style="3" hidden="1" customWidth="1"/>
    <col min="17" max="17" width="17.5703125" style="3" hidden="1" customWidth="1"/>
    <col min="18" max="18" width="14" style="3" hidden="1" customWidth="1"/>
    <col min="19" max="19" width="18" style="3" hidden="1" customWidth="1"/>
    <col min="20" max="16384" width="9.140625" style="3"/>
  </cols>
  <sheetData>
    <row r="1" spans="1:19" ht="67.5" customHeight="1" x14ac:dyDescent="0.25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4" t="s">
        <v>44</v>
      </c>
      <c r="M1" s="14" t="s">
        <v>45</v>
      </c>
      <c r="N1" s="14" t="s">
        <v>39</v>
      </c>
      <c r="O1" s="14" t="s">
        <v>38</v>
      </c>
      <c r="P1" s="14" t="s">
        <v>47</v>
      </c>
      <c r="Q1" s="14" t="s">
        <v>46</v>
      </c>
      <c r="R1" s="14" t="s">
        <v>48</v>
      </c>
      <c r="S1" s="15" t="s">
        <v>49</v>
      </c>
    </row>
    <row r="2" spans="1:19" s="4" customFormat="1" ht="131.25" customHeight="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11</v>
      </c>
      <c r="F2" s="17" t="s">
        <v>12</v>
      </c>
      <c r="G2" s="17" t="s">
        <v>27</v>
      </c>
      <c r="H2" s="17" t="s">
        <v>4</v>
      </c>
      <c r="I2" s="17" t="s">
        <v>5</v>
      </c>
      <c r="J2" s="17" t="s">
        <v>6</v>
      </c>
      <c r="K2" s="17" t="s">
        <v>7</v>
      </c>
      <c r="L2" s="17" t="s">
        <v>28</v>
      </c>
      <c r="M2" s="17" t="s">
        <v>28</v>
      </c>
      <c r="N2" s="17" t="s">
        <v>28</v>
      </c>
      <c r="O2" s="17" t="s">
        <v>28</v>
      </c>
      <c r="P2" s="17" t="s">
        <v>28</v>
      </c>
      <c r="Q2" s="17" t="s">
        <v>28</v>
      </c>
      <c r="R2" s="17" t="s">
        <v>28</v>
      </c>
      <c r="S2" s="17" t="s">
        <v>28</v>
      </c>
    </row>
    <row r="3" spans="1:19" ht="332.25" customHeight="1" x14ac:dyDescent="0.25">
      <c r="A3" s="18">
        <v>1</v>
      </c>
      <c r="B3" s="18" t="s">
        <v>16</v>
      </c>
      <c r="C3" s="36" t="s">
        <v>51</v>
      </c>
      <c r="D3" s="18" t="s">
        <v>15</v>
      </c>
      <c r="E3" s="18" t="s">
        <v>17</v>
      </c>
      <c r="F3" s="18">
        <v>1</v>
      </c>
      <c r="G3" s="19">
        <v>1599990</v>
      </c>
      <c r="H3" s="19">
        <f>F3*G3</f>
        <v>1599990</v>
      </c>
      <c r="I3" s="20" t="s">
        <v>18</v>
      </c>
      <c r="J3" s="18" t="s">
        <v>13</v>
      </c>
      <c r="K3" s="47" t="s">
        <v>53</v>
      </c>
      <c r="L3" s="15"/>
      <c r="M3" s="15"/>
      <c r="N3" s="15"/>
      <c r="O3" s="15"/>
      <c r="P3" s="15"/>
      <c r="Q3" s="15"/>
      <c r="R3" s="15"/>
      <c r="S3" s="21"/>
    </row>
    <row r="4" spans="1:19" ht="409.5" hidden="1" customHeight="1" x14ac:dyDescent="0.25">
      <c r="A4" s="18">
        <v>2</v>
      </c>
      <c r="B4" s="18" t="s">
        <v>24</v>
      </c>
      <c r="C4" s="18" t="s">
        <v>23</v>
      </c>
      <c r="D4" s="18" t="s">
        <v>22</v>
      </c>
      <c r="E4" s="18" t="s">
        <v>17</v>
      </c>
      <c r="F4" s="23">
        <v>60</v>
      </c>
      <c r="G4" s="19">
        <v>180000</v>
      </c>
      <c r="H4" s="19">
        <f>F4*G4</f>
        <v>10800000</v>
      </c>
      <c r="I4" s="20" t="s">
        <v>26</v>
      </c>
      <c r="J4" s="18" t="s">
        <v>13</v>
      </c>
      <c r="K4" s="48"/>
      <c r="L4" s="22" t="s">
        <v>50</v>
      </c>
      <c r="M4" s="24">
        <v>10800000</v>
      </c>
      <c r="N4" s="22" t="s">
        <v>54</v>
      </c>
      <c r="O4" s="22" t="s">
        <v>55</v>
      </c>
      <c r="P4" s="22" t="s">
        <v>56</v>
      </c>
      <c r="Q4" s="25"/>
      <c r="R4" s="25"/>
      <c r="S4" s="25"/>
    </row>
    <row r="5" spans="1:19" ht="93.75" hidden="1" x14ac:dyDescent="0.25">
      <c r="A5" s="18">
        <v>3</v>
      </c>
      <c r="B5" s="18" t="s">
        <v>21</v>
      </c>
      <c r="C5" s="18" t="s">
        <v>20</v>
      </c>
      <c r="D5" s="18" t="s">
        <v>19</v>
      </c>
      <c r="E5" s="18" t="s">
        <v>17</v>
      </c>
      <c r="F5" s="18">
        <v>60</v>
      </c>
      <c r="G5" s="19">
        <v>15000</v>
      </c>
      <c r="H5" s="19">
        <f>F5*G5</f>
        <v>900000</v>
      </c>
      <c r="I5" s="20" t="s">
        <v>25</v>
      </c>
      <c r="J5" s="18" t="s">
        <v>13</v>
      </c>
      <c r="K5" s="49"/>
      <c r="L5" s="25"/>
      <c r="M5" s="25"/>
      <c r="N5" s="25"/>
      <c r="O5" s="25"/>
      <c r="P5" s="25"/>
      <c r="Q5" s="24">
        <v>900000</v>
      </c>
      <c r="R5" s="25">
        <v>950000</v>
      </c>
      <c r="S5" s="25">
        <v>985000</v>
      </c>
    </row>
    <row r="6" spans="1:19" ht="18.75" hidden="1" x14ac:dyDescent="0.25">
      <c r="A6" s="44" t="s">
        <v>28</v>
      </c>
      <c r="B6" s="45"/>
      <c r="C6" s="45"/>
      <c r="D6" s="45"/>
      <c r="E6" s="45"/>
      <c r="F6" s="45"/>
      <c r="G6" s="46"/>
      <c r="H6" s="26">
        <f>SUM(H3:H5)</f>
        <v>13299990</v>
      </c>
      <c r="I6" s="21"/>
      <c r="J6" s="21"/>
      <c r="K6" s="27"/>
      <c r="L6" s="28"/>
      <c r="M6" s="28"/>
      <c r="N6" s="28"/>
      <c r="O6" s="28"/>
      <c r="P6" s="28"/>
      <c r="Q6" s="28"/>
      <c r="R6" s="28"/>
      <c r="S6" s="28"/>
    </row>
    <row r="7" spans="1:19" ht="20.25" x14ac:dyDescent="0.25">
      <c r="A7" s="21"/>
      <c r="B7" s="21"/>
      <c r="C7" s="21"/>
      <c r="D7" s="21"/>
      <c r="E7" s="21"/>
      <c r="F7" s="21"/>
      <c r="G7" s="21"/>
      <c r="H7" s="26"/>
      <c r="I7" s="21"/>
      <c r="J7" s="21"/>
      <c r="K7" s="29" t="s">
        <v>28</v>
      </c>
      <c r="L7" s="30"/>
      <c r="M7" s="33">
        <f>M4</f>
        <v>10800000</v>
      </c>
      <c r="N7" s="34"/>
      <c r="O7" s="34"/>
      <c r="P7" s="34"/>
      <c r="Q7" s="33">
        <f>Q5</f>
        <v>900000</v>
      </c>
      <c r="R7" s="16"/>
      <c r="S7" s="30"/>
    </row>
    <row r="8" spans="1:19" ht="18.75" x14ac:dyDescent="0.25">
      <c r="A8" s="21"/>
      <c r="B8" s="21"/>
      <c r="C8" s="30" t="s">
        <v>8</v>
      </c>
      <c r="D8" s="30"/>
      <c r="E8" s="30"/>
      <c r="F8" s="30"/>
      <c r="G8" s="30"/>
      <c r="H8" s="30" t="s">
        <v>9</v>
      </c>
      <c r="I8" s="30"/>
      <c r="J8" s="21"/>
      <c r="K8" s="31"/>
      <c r="L8" s="28"/>
      <c r="M8" s="28"/>
      <c r="N8" s="28"/>
      <c r="O8" s="28"/>
      <c r="P8" s="28"/>
      <c r="Q8" s="28"/>
      <c r="R8" s="28"/>
      <c r="S8" s="28"/>
    </row>
    <row r="9" spans="1:19" ht="22.9" customHeight="1" x14ac:dyDescent="0.25">
      <c r="A9" s="21"/>
      <c r="B9" s="21"/>
      <c r="C9" s="30"/>
      <c r="D9" s="30"/>
      <c r="E9" s="30"/>
      <c r="F9" s="30"/>
      <c r="G9" s="30"/>
      <c r="H9" s="30"/>
      <c r="I9" s="30"/>
      <c r="J9" s="21"/>
      <c r="K9" s="21"/>
      <c r="L9" s="28"/>
      <c r="M9" s="28"/>
      <c r="N9" s="28"/>
      <c r="O9" s="28"/>
      <c r="P9" s="28"/>
      <c r="Q9" s="28"/>
      <c r="R9" s="28"/>
      <c r="S9" s="28"/>
    </row>
    <row r="10" spans="1:19" x14ac:dyDescent="0.25">
      <c r="A10" s="1"/>
      <c r="B10" s="1"/>
      <c r="C10" s="2" t="s">
        <v>10</v>
      </c>
      <c r="D10" s="2"/>
      <c r="E10" s="2"/>
      <c r="F10" s="2"/>
      <c r="G10" s="2"/>
      <c r="H10" s="2" t="s">
        <v>14</v>
      </c>
      <c r="I10" s="2"/>
      <c r="J10" s="1"/>
      <c r="K10" s="1"/>
    </row>
    <row r="11" spans="1:1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3">
    <mergeCell ref="A1:K1"/>
    <mergeCell ref="A6:G6"/>
    <mergeCell ref="K3:K5"/>
  </mergeCells>
  <pageMargins left="0.39370078740157483" right="0.39370078740157483" top="0.39370078740157483" bottom="0.39370078740157483" header="0.31496062992125984" footer="0.31496062992125984"/>
  <pageSetup paperSize="256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Ибраева Л.К.</vt:lpstr>
      <vt:lpstr>Тургунов Е.М.</vt:lpstr>
      <vt:lpstr>'Ибраева Л.К.'!Область_печати</vt:lpstr>
      <vt:lpstr>'Тургунов Е.М.'!Область_печати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2025-05-06T11:53:45Z</cp:lastPrinted>
  <dcterms:created xsi:type="dcterms:W3CDTF">2025-02-04T12:14:25Z</dcterms:created>
  <dcterms:modified xsi:type="dcterms:W3CDTF">2025-05-13T03:46:07Z</dcterms:modified>
</cp:coreProperties>
</file>